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showInkAnnotation="0" autoCompressPictures="0"/>
  <bookViews>
    <workbookView xWindow="0" yWindow="0" windowWidth="25600" windowHeight="1606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F15" i="1" l="1"/>
  <c r="AF14" i="1"/>
  <c r="AF13" i="1"/>
  <c r="AF12" i="1"/>
  <c r="AF11" i="1"/>
  <c r="AF10" i="1"/>
  <c r="AF9" i="1"/>
  <c r="AF8" i="1"/>
  <c r="AF7" i="1"/>
  <c r="AF6" i="1"/>
  <c r="AF5" i="1"/>
  <c r="AF4" i="1"/>
</calcChain>
</file>

<file path=xl/sharedStrings.xml><?xml version="1.0" encoding="utf-8"?>
<sst xmlns="http://schemas.openxmlformats.org/spreadsheetml/2006/main" count="335" uniqueCount="120">
  <si>
    <t>1 if none</t>
  </si>
  <si>
    <t>DC = Design Case</t>
  </si>
  <si>
    <t>Site</t>
  </si>
  <si>
    <t>Solar Elevation Angle           (DC, M, 0 or #)</t>
  </si>
  <si>
    <t>Design Case Type</t>
  </si>
  <si>
    <t>Design Case Number</t>
  </si>
  <si>
    <t>MABEL Granule Name</t>
  </si>
  <si>
    <t>Surface Reflectance Multipler</t>
  </si>
  <si>
    <t>Atmopshere Transmittance Multipler</t>
  </si>
  <si>
    <t>Canopy Reflectance Multipler</t>
  </si>
  <si>
    <t>Simulation Scenario Number</t>
  </si>
  <si>
    <t>0.0 , 60.0</t>
  </si>
  <si>
    <t>M</t>
  </si>
  <si>
    <t>clear</t>
  </si>
  <si>
    <t>North branch of Jakobshavn</t>
  </si>
  <si>
    <t>deep crevasses with some slopes</t>
  </si>
  <si>
    <t>Outlet glacier, summer</t>
  </si>
  <si>
    <t>n_select_channels_L</t>
  </si>
  <si>
    <t>i_select_channels_L</t>
  </si>
  <si>
    <t>n_select_channels_C</t>
  </si>
  <si>
    <t>i_select_channels_C</t>
  </si>
  <si>
    <t>i_select_channels_R</t>
  </si>
  <si>
    <t>n_select_channels_R</t>
  </si>
  <si>
    <t>i_channel_noise_rate_L</t>
  </si>
  <si>
    <t>i_channel_noise_rate_C</t>
  </si>
  <si>
    <t>8</t>
  </si>
  <si>
    <t>4,6,10</t>
  </si>
  <si>
    <t>-500.0 , 1000.0</t>
  </si>
  <si>
    <t>atlas_noise_rate</t>
  </si>
  <si>
    <t>seed</t>
  </si>
  <si>
    <t>delta_time_boundaries</t>
  </si>
  <si>
    <t>backregion_offset</t>
  </si>
  <si>
    <t>atlasstrong_signal</t>
  </si>
  <si>
    <t>atlasweak_signal</t>
  </si>
  <si>
    <t>atlasback_photonrate</t>
  </si>
  <si>
    <t>dc_solar_elevation_angle</t>
  </si>
  <si>
    <t>matlas_solar_elevation_angle</t>
  </si>
  <si>
    <t>footprint_diameter</t>
  </si>
  <si>
    <t>mabel_stat_length</t>
  </si>
  <si>
    <t>vertical_bin_size</t>
  </si>
  <si>
    <t>mabel_laser_rate</t>
  </si>
  <si>
    <t>99925</t>
  </si>
  <si>
    <t>12148,234336,26094</t>
  </si>
  <si>
    <t>7,9,11</t>
  </si>
  <si>
    <t>28904,82201,82143</t>
  </si>
  <si>
    <t>-400.0 , -200.0</t>
  </si>
  <si>
    <t>Simulation Input Control Parameters</t>
  </si>
  <si>
    <t>MABEL Date</t>
  </si>
  <si>
    <t>MABEL UTC Time</t>
  </si>
  <si>
    <t>Desired for the simulation output</t>
  </si>
  <si>
    <t>M = when MABEL was collected</t>
  </si>
  <si>
    <t>Objective</t>
  </si>
  <si>
    <t>broken clouds</t>
  </si>
  <si>
    <t>uniform cloud cover</t>
  </si>
  <si>
    <t>hazy and/or cirrus</t>
  </si>
  <si>
    <t>Defines which channel groups  will be simulated</t>
  </si>
  <si>
    <t xml:space="preserve">MABEL Channel Wavelength                  (532 or 1064)              </t>
  </si>
  <si>
    <t>N = night-time solar noise free</t>
  </si>
  <si>
    <t>Or enter a value for a different angle</t>
  </si>
  <si>
    <t>For departure from Design Case value (can be larger or smaller than 1)</t>
  </si>
  <si>
    <t>For departure from Design Case value             (not enabled; leave as 1)</t>
  </si>
  <si>
    <t>Leave as 1</t>
  </si>
  <si>
    <t>matlas_height_range</t>
  </si>
  <si>
    <t>Delta time range of MABEL segment simulated (between 0 to 60 seconds)</t>
  </si>
  <si>
    <t>Simulation solar elevation angle; -999.0 to use MABEL data collection  angle (deg)</t>
  </si>
  <si>
    <t>Simulation Requested (to be completed by requestor)</t>
  </si>
  <si>
    <t xml:space="preserve">     between 0 = horizon and 90 = over-head</t>
  </si>
  <si>
    <t>Solar elevation angle used in T. Martino Design Case model (deg)</t>
  </si>
  <si>
    <t>Along-track spacing between the MATLAS footprints (m) (keep as 0.7 since that will be ATLAS spacing)</t>
  </si>
  <si>
    <t>MABEL channel noise level in left group (Hz) (from K. Walsh night-time statistics per deployment)</t>
  </si>
  <si>
    <t>MABEL channel noise level in center group (Hz) (from K. Walsh night-time statistics per deployment)</t>
  </si>
  <si>
    <t>MABEL channel noise level in right group (Hz) (from K. Walsh night-time statistics per deployment)</t>
  </si>
  <si>
    <t xml:space="preserve"> MATLAS footprint diameter (m) (current best estimate of ATLAS footprint from T. Martino; update if estimate changes)</t>
  </si>
  <si>
    <t>MABEL laser pulse rate (hz) (when data was collected)</t>
  </si>
  <si>
    <t>Number of MABEL channels  simulated in left group (to form a "wider" footprint)</t>
  </si>
  <si>
    <t>Number of MABEL channels  simulated in center group (to form a "wider" footprint)</t>
  </si>
  <si>
    <t>Number of MABEL channels  simulated in right group (to form a "wider" footprint)</t>
  </si>
  <si>
    <t>Bottom and top offsets from DEM of MABEL noise statistics range window (m) (should be below the DEM surface accounting for potential error in DEM and above the bottom of the MABEL data to preculde edge effects)</t>
  </si>
  <si>
    <t>Vertical size of statistics and analysis bins (m) (defines the resolution for classifying noise and signal photons)</t>
  </si>
  <si>
    <t>MABEL statistics segment length (m) (does not have to equal footprint diameter; it is the length scale over which MATLAS  solar background noise level will vary)</t>
  </si>
  <si>
    <t xml:space="preserve"> ATLAS instrument noise rate (Hz) (current best estimate from T. Martino; update if estimate changes)</t>
  </si>
  <si>
    <t>Bottom and top offsets from DEM of MATLAS simulation output (m) (specify range used to produce MABEL land and land ice data; MABEL ocean and sea ice granules, which have a narrow window, need to be generated as a special product using this range)</t>
  </si>
  <si>
    <t>i_channel_noise_rate_R</t>
  </si>
  <si>
    <t>bin_back_multiplier</t>
  </si>
  <si>
    <t>footprint_separation</t>
  </si>
  <si>
    <t>Seed number used in the random number generator that initializes random photon selection (use different seed values to produce multiple realizations of a simulation scenario)</t>
  </si>
  <si>
    <t xml:space="preserve">Atmosphere conditions            </t>
  </si>
  <si>
    <t xml:space="preserve">Detemined from CPL or MABEL atmosphere profiles or in-flight video   </t>
  </si>
  <si>
    <t>Increment for each simulation scenario run on the same  MABEL granule</t>
  </si>
  <si>
    <t xml:space="preserve">Canopy Closure Fraction </t>
  </si>
  <si>
    <t>1 if not applicable</t>
  </si>
  <si>
    <t>Predicted Design Case strong beam  signal photons per laser fire (from T. Martino model) adjusted for requested multipliers and canopy closure</t>
  </si>
  <si>
    <t>Predicted Design Case weak beam signal photons per laser fire  (from T. Martino model) adjusted for requested multipliers and canopy closure</t>
  </si>
  <si>
    <t>Desired for simulation ouptut (from 0.01 to 0.99; to derive predicted signal and noise performance interpolated from Design Case min and max closures)</t>
  </si>
  <si>
    <t>11:09:00-11:10:00</t>
  </si>
  <si>
    <t>DC</t>
  </si>
  <si>
    <t>13:09:00-13:10:00</t>
  </si>
  <si>
    <t>E coast Greenland</t>
  </si>
  <si>
    <t>Mix of flat and mountainous terrain</t>
  </si>
  <si>
    <t>Unk</t>
  </si>
  <si>
    <t>1a</t>
  </si>
  <si>
    <t>Ice sheet, winter</t>
  </si>
  <si>
    <t>2a</t>
  </si>
  <si>
    <t>Ice sheet, summer</t>
  </si>
  <si>
    <t>2b</t>
  </si>
  <si>
    <t>Ice sheet, summer blowing snow</t>
  </si>
  <si>
    <t>Rough outlet glacier</t>
  </si>
  <si>
    <t>Clear</t>
  </si>
  <si>
    <t>07:58:00-07:59:00</t>
  </si>
  <si>
    <t>13:10:00-13:11:00</t>
  </si>
  <si>
    <t>mabel_l2_20120419t110900_010_1.h5</t>
  </si>
  <si>
    <t>mabel_l2_20120419t130900_010_1.h5</t>
  </si>
  <si>
    <t xml:space="preserve"> mabel_l2_20120419t075800_010_1.h5</t>
  </si>
  <si>
    <t xml:space="preserve"> mabel_l2_20120419t130900_010_1.h5</t>
  </si>
  <si>
    <t xml:space="preserve"> mabel_l2_20120419t131000_010_1.h5</t>
  </si>
  <si>
    <t xml:space="preserve">MABEL channels simulated in left group (each should have substantially more signal photons than predicted by Design Case) </t>
  </si>
  <si>
    <t xml:space="preserve">MABEL channels simulated in center group (each should have substantially more signal photons than predicted by Design Case) </t>
  </si>
  <si>
    <t xml:space="preserve">MABEL channels simulated in right group (each should have substantially more signal photons than predicted by Design Case) </t>
  </si>
  <si>
    <t>Predicted Design Case solar background noise rate (hz) (from T. Martino model) first subtracting ATLAS instrument noise rate assumed in model  and then adjusted for requested multipliers and canopy closure</t>
  </si>
  <si>
    <t>Multiplier applied to standard deviation of MABEL noise counts in stats bins used for Poisson classification of signal and noise photons (5.0 selected based on visual inspection simulations using a range of test values to compromise between miss-classifiaction of noise as signal and signal as noise; may not be appropriate for all MABEL data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</si>
</sst>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
  </numFmts>
  <fonts count="12"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Calibri"/>
    </font>
    <font>
      <sz val="16"/>
      <color rgb="FF000000"/>
      <name val="Calibri"/>
      <scheme val="minor"/>
    </font>
    <font>
      <sz val="14"/>
      <color rgb="FF000000"/>
      <name val="Calibri"/>
      <scheme val="minor"/>
    </font>
    <font>
      <sz val="14"/>
      <color theme="1"/>
      <name val="Calibri"/>
      <scheme val="minor"/>
    </font>
    <font>
      <sz val="18"/>
      <color theme="1"/>
      <name val="Calibri"/>
      <scheme val="minor"/>
    </font>
    <font>
      <sz val="18"/>
      <color rgb="FF000000"/>
      <name val="Calibri"/>
      <scheme val="minor"/>
    </font>
    <font>
      <sz val="14"/>
      <color rgb="FF000000"/>
      <name val="Cambria"/>
    </font>
    <font>
      <sz val="16"/>
      <color theme="1"/>
      <name val="Calibri"/>
      <scheme val="minor"/>
    </font>
    <font>
      <sz val="12"/>
      <color rgb="FF00000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CCFFCC"/>
        <bgColor indexed="64"/>
      </patternFill>
    </fill>
    <fill>
      <patternFill patternType="solid">
        <fgColor rgb="FFCCFFCC"/>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5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47">
    <xf numFmtId="0" fontId="0" fillId="0" borderId="0" xfId="0"/>
    <xf numFmtId="0" fontId="0" fillId="0" borderId="0" xfId="0" applyAlignment="1">
      <alignment wrapText="1"/>
    </xf>
    <xf numFmtId="164" fontId="0" fillId="0" borderId="0" xfId="0" applyNumberFormat="1" applyAlignment="1">
      <alignment horizontal="center"/>
    </xf>
    <xf numFmtId="0" fontId="0" fillId="0" borderId="0" xfId="0" applyAlignment="1">
      <alignment horizontal="center"/>
    </xf>
    <xf numFmtId="49" fontId="0" fillId="0" borderId="0" xfId="0" applyNumberFormat="1"/>
    <xf numFmtId="1" fontId="0" fillId="0" borderId="0" xfId="0" applyNumberFormat="1"/>
    <xf numFmtId="1" fontId="0" fillId="0" borderId="0" xfId="0" applyNumberFormat="1" applyAlignment="1">
      <alignment horizontal="center"/>
    </xf>
    <xf numFmtId="164" fontId="0" fillId="0" borderId="0" xfId="0" applyNumberFormat="1" applyAlignment="1">
      <alignment wrapText="1"/>
    </xf>
    <xf numFmtId="0" fontId="0" fillId="0" borderId="0" xfId="0" applyBorder="1" applyAlignment="1">
      <alignment horizontal="center"/>
    </xf>
    <xf numFmtId="0" fontId="0" fillId="0" borderId="0" xfId="0" applyAlignment="1">
      <alignment horizontal="center" wrapText="1"/>
    </xf>
    <xf numFmtId="0" fontId="8" fillId="0" borderId="0" xfId="0" applyFont="1" applyBorder="1" applyAlignment="1">
      <alignment horizontal="center"/>
    </xf>
    <xf numFmtId="0" fontId="0" fillId="2" borderId="1" xfId="0" applyFill="1" applyBorder="1" applyAlignment="1">
      <alignment horizontal="center" wrapText="1"/>
    </xf>
    <xf numFmtId="164" fontId="0" fillId="2" borderId="1" xfId="0" applyNumberFormat="1" applyFill="1" applyBorder="1" applyAlignment="1">
      <alignment horizontal="center" wrapText="1"/>
    </xf>
    <xf numFmtId="164" fontId="0" fillId="2" borderId="1" xfId="0" applyNumberFormat="1" applyFill="1" applyBorder="1" applyAlignment="1">
      <alignment horizontal="center"/>
    </xf>
    <xf numFmtId="1" fontId="0" fillId="2" borderId="1" xfId="0" applyNumberFormat="1" applyFill="1" applyBorder="1" applyAlignment="1">
      <alignment horizontal="center" wrapText="1"/>
    </xf>
    <xf numFmtId="164" fontId="0" fillId="2" borderId="1" xfId="0" applyNumberFormat="1" applyFont="1" applyFill="1" applyBorder="1" applyAlignment="1">
      <alignment horizontal="center"/>
    </xf>
    <xf numFmtId="0" fontId="4" fillId="2" borderId="1" xfId="0" applyFont="1" applyFill="1" applyBorder="1" applyAlignment="1">
      <alignment wrapText="1"/>
    </xf>
    <xf numFmtId="0" fontId="4" fillId="2" borderId="1" xfId="0" applyFont="1" applyFill="1" applyBorder="1" applyAlignment="1">
      <alignment horizontal="center"/>
    </xf>
    <xf numFmtId="1" fontId="4" fillId="2" borderId="1" xfId="0" applyNumberFormat="1" applyFont="1" applyFill="1" applyBorder="1" applyAlignment="1">
      <alignment horizontal="center"/>
    </xf>
    <xf numFmtId="0" fontId="5" fillId="2" borderId="1" xfId="0" applyFont="1" applyFill="1" applyBorder="1" applyAlignment="1">
      <alignment horizontal="left" wrapText="1"/>
    </xf>
    <xf numFmtId="0" fontId="0" fillId="3" borderId="1" xfId="0" applyFill="1" applyBorder="1" applyAlignment="1">
      <alignment horizontal="center" wrapText="1"/>
    </xf>
    <xf numFmtId="1" fontId="0" fillId="3" borderId="1" xfId="0" applyNumberFormat="1" applyFill="1" applyBorder="1" applyAlignment="1">
      <alignment horizontal="center" wrapText="1"/>
    </xf>
    <xf numFmtId="0" fontId="3" fillId="3" borderId="1" xfId="0" applyFont="1" applyFill="1" applyBorder="1" applyAlignment="1">
      <alignment horizontal="center" wrapText="1"/>
    </xf>
    <xf numFmtId="0" fontId="6" fillId="3" borderId="1" xfId="0" applyFont="1" applyFill="1" applyBorder="1" applyAlignment="1">
      <alignment horizontal="center"/>
    </xf>
    <xf numFmtId="49" fontId="6" fillId="3" borderId="1" xfId="0" applyNumberFormat="1" applyFont="1" applyFill="1" applyBorder="1" applyAlignment="1">
      <alignment horizontal="center"/>
    </xf>
    <xf numFmtId="49" fontId="5" fillId="3" borderId="1" xfId="0" applyNumberFormat="1" applyFont="1" applyFill="1" applyBorder="1" applyAlignment="1">
      <alignment horizontal="center"/>
    </xf>
    <xf numFmtId="49" fontId="6" fillId="3" borderId="1" xfId="0" applyNumberFormat="1" applyFont="1" applyFill="1" applyBorder="1" applyAlignment="1">
      <alignment horizontal="center" wrapText="1"/>
    </xf>
    <xf numFmtId="1" fontId="6" fillId="3" borderId="1" xfId="0" applyNumberFormat="1" applyFont="1" applyFill="1" applyBorder="1" applyAlignment="1">
      <alignment horizontal="center"/>
    </xf>
    <xf numFmtId="165" fontId="6" fillId="3" borderId="1" xfId="0" applyNumberFormat="1" applyFont="1" applyFill="1" applyBorder="1" applyAlignment="1">
      <alignment horizontal="center"/>
    </xf>
    <xf numFmtId="0" fontId="5" fillId="0" borderId="0" xfId="0" applyFont="1" applyAlignment="1">
      <alignment horizontal="left"/>
    </xf>
    <xf numFmtId="0" fontId="5" fillId="0" borderId="0" xfId="0" applyFont="1"/>
    <xf numFmtId="0" fontId="5" fillId="0" borderId="0" xfId="0" applyFont="1" applyAlignment="1">
      <alignment horizontal="center"/>
    </xf>
    <xf numFmtId="1" fontId="5" fillId="0" borderId="0" xfId="0" applyNumberFormat="1" applyFont="1"/>
    <xf numFmtId="0" fontId="5" fillId="0" borderId="0" xfId="0" applyFont="1" applyAlignment="1">
      <alignment horizontal="left" wrapText="1"/>
    </xf>
    <xf numFmtId="0" fontId="9" fillId="0" borderId="0" xfId="0" applyFont="1" applyAlignment="1">
      <alignment horizontal="center" vertical="center"/>
    </xf>
    <xf numFmtId="0" fontId="6" fillId="0" borderId="0" xfId="0" applyFont="1" applyFill="1" applyBorder="1"/>
    <xf numFmtId="164" fontId="10" fillId="2" borderId="1" xfId="0" applyNumberFormat="1" applyFont="1" applyFill="1" applyBorder="1" applyAlignment="1">
      <alignment horizontal="center" wrapText="1"/>
    </xf>
    <xf numFmtId="0" fontId="10" fillId="2" borderId="1" xfId="0" applyFont="1" applyFill="1" applyBorder="1" applyAlignment="1">
      <alignment horizontal="center" wrapText="1"/>
    </xf>
    <xf numFmtId="0" fontId="5" fillId="0" borderId="0" xfId="0" applyFont="1" applyAlignment="1">
      <alignment wrapText="1"/>
    </xf>
    <xf numFmtId="164" fontId="6" fillId="2" borderId="1" xfId="0" applyNumberFormat="1" applyFont="1" applyFill="1" applyBorder="1" applyAlignment="1">
      <alignment horizontal="center"/>
    </xf>
    <xf numFmtId="0" fontId="6" fillId="2" borderId="1" xfId="0" applyFont="1" applyFill="1" applyBorder="1" applyAlignment="1">
      <alignment wrapText="1"/>
    </xf>
    <xf numFmtId="0" fontId="5" fillId="4" borderId="1" xfId="0" applyFont="1" applyFill="1" applyBorder="1" applyAlignment="1">
      <alignment horizontal="center"/>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1" fontId="11" fillId="4" borderId="2" xfId="0" applyNumberFormat="1" applyFont="1" applyFill="1" applyBorder="1" applyAlignment="1">
      <alignment horizontal="center" wrapText="1"/>
    </xf>
    <xf numFmtId="0" fontId="7" fillId="3" borderId="1" xfId="0" applyFont="1" applyFill="1" applyBorder="1" applyAlignment="1">
      <alignment horizontal="center" wrapText="1"/>
    </xf>
    <xf numFmtId="0" fontId="7" fillId="2" borderId="1" xfId="0" applyFont="1" applyFill="1" applyBorder="1" applyAlignment="1">
      <alignment horizontal="center" wrapText="1"/>
    </xf>
  </cellXfs>
  <cellStyles count="95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4"/>
  <sheetViews>
    <sheetView tabSelected="1" topLeftCell="AA12" workbookViewId="0">
      <selection activeCell="AG22" sqref="AG22"/>
    </sheetView>
  </sheetViews>
  <sheetFormatPr baseColWidth="10" defaultRowHeight="15" x14ac:dyDescent="0"/>
  <cols>
    <col min="1" max="1" width="22" style="1" customWidth="1"/>
    <col min="2" max="2" width="24.1640625" style="1" customWidth="1"/>
    <col min="3" max="3" width="20.6640625" style="7" customWidth="1"/>
    <col min="4" max="4" width="34.1640625" style="9" customWidth="1"/>
    <col min="5" max="5" width="20.6640625" style="9" customWidth="1"/>
    <col min="6" max="6" width="40.1640625" style="2" customWidth="1"/>
    <col min="7" max="7" width="8.6640625" style="2" customWidth="1"/>
    <col min="8" max="8" width="16.5" style="6" customWidth="1"/>
    <col min="9" max="9" width="17.6640625" style="2" customWidth="1"/>
    <col min="10" max="11" width="12.6640625" style="2" customWidth="1"/>
    <col min="12" max="12" width="15" style="2" customWidth="1"/>
    <col min="13" max="13" width="13.6640625" customWidth="1"/>
    <col min="14" max="14" width="13" customWidth="1"/>
    <col min="15" max="15" width="12.33203125" customWidth="1"/>
    <col min="16" max="16" width="20.83203125" customWidth="1"/>
    <col min="17" max="17" width="21.83203125" customWidth="1"/>
    <col min="18" max="19" width="27" style="3" customWidth="1"/>
    <col min="20" max="20" width="22" style="3" customWidth="1"/>
    <col min="21" max="21" width="28.5" style="3" customWidth="1"/>
    <col min="22" max="22" width="27" style="3" customWidth="1"/>
    <col min="23" max="23" width="21.1640625" style="3" customWidth="1"/>
    <col min="24" max="24" width="27" style="3" customWidth="1"/>
    <col min="25" max="25" width="17" customWidth="1"/>
    <col min="26" max="26" width="19.33203125" customWidth="1"/>
    <col min="27" max="27" width="23.6640625" customWidth="1"/>
    <col min="28" max="28" width="22.5" customWidth="1"/>
    <col min="29" max="29" width="23" customWidth="1"/>
    <col min="30" max="31" width="18.6640625" customWidth="1"/>
    <col min="32" max="32" width="21.6640625" style="5" customWidth="1"/>
    <col min="33" max="33" width="22.6640625" customWidth="1"/>
    <col min="34" max="34" width="26.6640625" style="3" customWidth="1"/>
    <col min="35" max="35" width="17.6640625" customWidth="1"/>
    <col min="36" max="36" width="17.83203125" customWidth="1"/>
    <col min="37" max="37" width="19.83203125" customWidth="1"/>
    <col min="38" max="38" width="15.6640625" customWidth="1"/>
    <col min="39" max="39" width="17.1640625" customWidth="1"/>
    <col min="40" max="40" width="28.1640625" customWidth="1"/>
    <col min="41" max="41" width="9.83203125" customWidth="1"/>
    <col min="42" max="42" width="15.33203125" customWidth="1"/>
    <col min="43" max="43" width="11.6640625" customWidth="1"/>
    <col min="44" max="44" width="11.5" customWidth="1"/>
  </cols>
  <sheetData>
    <row r="1" spans="1:44" ht="23">
      <c r="A1" s="46" t="s">
        <v>65</v>
      </c>
      <c r="B1" s="46"/>
      <c r="C1" s="46"/>
      <c r="D1" s="46"/>
      <c r="E1" s="46"/>
      <c r="F1" s="46"/>
      <c r="G1" s="46"/>
      <c r="H1" s="46"/>
      <c r="I1" s="46"/>
      <c r="J1" s="46"/>
      <c r="K1" s="46"/>
      <c r="L1" s="46"/>
      <c r="M1" s="46"/>
      <c r="N1" s="46"/>
      <c r="O1" s="46"/>
      <c r="P1" s="45" t="s">
        <v>46</v>
      </c>
      <c r="Q1" s="45"/>
      <c r="R1" s="45"/>
      <c r="S1" s="45"/>
      <c r="T1" s="45"/>
      <c r="U1" s="45"/>
      <c r="V1" s="45"/>
      <c r="W1" s="45"/>
      <c r="X1" s="45"/>
      <c r="Y1" s="45"/>
      <c r="Z1" s="45"/>
      <c r="AA1" s="45"/>
      <c r="AB1" s="45"/>
      <c r="AC1" s="45"/>
      <c r="AD1" s="45"/>
      <c r="AE1" s="45"/>
      <c r="AF1" s="45"/>
      <c r="AG1" s="45"/>
      <c r="AH1" s="45"/>
      <c r="AI1" s="45"/>
      <c r="AJ1" s="45"/>
      <c r="AK1" s="45"/>
      <c r="AL1" s="45"/>
      <c r="AM1" s="45"/>
      <c r="AN1" s="45"/>
      <c r="AO1" s="10"/>
      <c r="AP1" s="10"/>
      <c r="AQ1" s="8"/>
      <c r="AR1" s="3"/>
    </row>
    <row r="2" spans="1:44" ht="60">
      <c r="A2" s="11" t="s">
        <v>2</v>
      </c>
      <c r="B2" s="11" t="s">
        <v>51</v>
      </c>
      <c r="C2" s="12" t="s">
        <v>47</v>
      </c>
      <c r="D2" s="11" t="s">
        <v>48</v>
      </c>
      <c r="E2" s="12" t="s">
        <v>86</v>
      </c>
      <c r="F2" s="13" t="s">
        <v>6</v>
      </c>
      <c r="G2" s="12" t="s">
        <v>5</v>
      </c>
      <c r="H2" s="14" t="s">
        <v>10</v>
      </c>
      <c r="I2" s="12" t="s">
        <v>4</v>
      </c>
      <c r="J2" s="12" t="s">
        <v>7</v>
      </c>
      <c r="K2" s="12" t="s">
        <v>9</v>
      </c>
      <c r="L2" s="12" t="s">
        <v>89</v>
      </c>
      <c r="M2" s="11" t="s">
        <v>8</v>
      </c>
      <c r="N2" s="11" t="s">
        <v>3</v>
      </c>
      <c r="O2" s="12" t="s">
        <v>56</v>
      </c>
      <c r="P2" s="20" t="s">
        <v>17</v>
      </c>
      <c r="Q2" s="20" t="s">
        <v>18</v>
      </c>
      <c r="R2" s="20" t="s">
        <v>23</v>
      </c>
      <c r="S2" s="20" t="s">
        <v>19</v>
      </c>
      <c r="T2" s="20" t="s">
        <v>20</v>
      </c>
      <c r="U2" s="20" t="s">
        <v>24</v>
      </c>
      <c r="V2" s="20" t="s">
        <v>22</v>
      </c>
      <c r="W2" s="20" t="s">
        <v>21</v>
      </c>
      <c r="X2" s="20" t="s">
        <v>82</v>
      </c>
      <c r="Y2" s="20" t="s">
        <v>28</v>
      </c>
      <c r="Z2" s="20" t="s">
        <v>29</v>
      </c>
      <c r="AA2" s="20" t="s">
        <v>30</v>
      </c>
      <c r="AB2" s="20" t="s">
        <v>62</v>
      </c>
      <c r="AC2" s="20" t="s">
        <v>31</v>
      </c>
      <c r="AD2" s="20" t="s">
        <v>32</v>
      </c>
      <c r="AE2" s="20" t="s">
        <v>33</v>
      </c>
      <c r="AF2" s="21" t="s">
        <v>34</v>
      </c>
      <c r="AG2" s="20" t="s">
        <v>35</v>
      </c>
      <c r="AH2" s="20" t="s">
        <v>36</v>
      </c>
      <c r="AI2" s="20" t="s">
        <v>37</v>
      </c>
      <c r="AJ2" s="22" t="s">
        <v>38</v>
      </c>
      <c r="AK2" s="20" t="s">
        <v>84</v>
      </c>
      <c r="AL2" s="20" t="s">
        <v>39</v>
      </c>
      <c r="AM2" s="20" t="s">
        <v>40</v>
      </c>
      <c r="AN2" s="20" t="s">
        <v>83</v>
      </c>
    </row>
    <row r="3" spans="1:44" ht="189" customHeight="1">
      <c r="A3" s="11"/>
      <c r="B3" s="11"/>
      <c r="C3" s="12"/>
      <c r="D3" s="11"/>
      <c r="E3" s="11" t="s">
        <v>87</v>
      </c>
      <c r="F3" s="15"/>
      <c r="G3" s="12"/>
      <c r="H3" s="14" t="s">
        <v>88</v>
      </c>
      <c r="I3" s="12"/>
      <c r="J3" s="12" t="s">
        <v>59</v>
      </c>
      <c r="K3" s="12" t="s">
        <v>59</v>
      </c>
      <c r="L3" s="12" t="s">
        <v>93</v>
      </c>
      <c r="M3" s="12" t="s">
        <v>60</v>
      </c>
      <c r="N3" s="11" t="s">
        <v>49</v>
      </c>
      <c r="O3" s="11" t="s">
        <v>55</v>
      </c>
      <c r="P3" s="42" t="s">
        <v>74</v>
      </c>
      <c r="Q3" s="43" t="s">
        <v>115</v>
      </c>
      <c r="R3" s="43" t="s">
        <v>69</v>
      </c>
      <c r="S3" s="43" t="s">
        <v>75</v>
      </c>
      <c r="T3" s="43" t="s">
        <v>116</v>
      </c>
      <c r="U3" s="43" t="s">
        <v>70</v>
      </c>
      <c r="V3" s="43" t="s">
        <v>76</v>
      </c>
      <c r="W3" s="43" t="s">
        <v>117</v>
      </c>
      <c r="X3" s="43" t="s">
        <v>71</v>
      </c>
      <c r="Y3" s="43" t="s">
        <v>80</v>
      </c>
      <c r="Z3" s="43" t="s">
        <v>85</v>
      </c>
      <c r="AA3" s="43" t="s">
        <v>63</v>
      </c>
      <c r="AB3" s="43" t="s">
        <v>81</v>
      </c>
      <c r="AC3" s="43" t="s">
        <v>77</v>
      </c>
      <c r="AD3" s="43" t="s">
        <v>91</v>
      </c>
      <c r="AE3" s="43" t="s">
        <v>92</v>
      </c>
      <c r="AF3" s="44" t="s">
        <v>118</v>
      </c>
      <c r="AG3" s="43" t="s">
        <v>67</v>
      </c>
      <c r="AH3" s="43" t="s">
        <v>64</v>
      </c>
      <c r="AI3" s="43" t="s">
        <v>72</v>
      </c>
      <c r="AJ3" s="43" t="s">
        <v>79</v>
      </c>
      <c r="AK3" s="43" t="s">
        <v>68</v>
      </c>
      <c r="AL3" s="43" t="s">
        <v>78</v>
      </c>
      <c r="AM3" s="43" t="s">
        <v>73</v>
      </c>
      <c r="AN3" s="43" t="s">
        <v>119</v>
      </c>
    </row>
    <row r="4" spans="1:44" ht="50" customHeight="1">
      <c r="A4" s="16" t="s">
        <v>14</v>
      </c>
      <c r="B4" s="16" t="s">
        <v>15</v>
      </c>
      <c r="C4" s="39">
        <v>41018</v>
      </c>
      <c r="D4" s="36" t="s">
        <v>94</v>
      </c>
      <c r="E4" s="37" t="s">
        <v>13</v>
      </c>
      <c r="F4" s="40" t="s">
        <v>110</v>
      </c>
      <c r="G4" s="17">
        <v>4</v>
      </c>
      <c r="H4" s="18">
        <v>1</v>
      </c>
      <c r="I4" s="19" t="s">
        <v>16</v>
      </c>
      <c r="J4" s="17">
        <v>0.8</v>
      </c>
      <c r="K4" s="17">
        <v>1</v>
      </c>
      <c r="L4" s="17">
        <v>1</v>
      </c>
      <c r="M4" s="17">
        <v>1</v>
      </c>
      <c r="N4" s="17" t="s">
        <v>12</v>
      </c>
      <c r="O4" s="17">
        <v>532</v>
      </c>
      <c r="P4" s="23">
        <v>1</v>
      </c>
      <c r="Q4" s="24" t="s">
        <v>25</v>
      </c>
      <c r="R4" s="25" t="s">
        <v>41</v>
      </c>
      <c r="S4" s="23">
        <v>3</v>
      </c>
      <c r="T4" s="24" t="s">
        <v>26</v>
      </c>
      <c r="U4" s="26" t="s">
        <v>42</v>
      </c>
      <c r="V4" s="23">
        <v>3</v>
      </c>
      <c r="W4" s="24" t="s">
        <v>43</v>
      </c>
      <c r="X4" s="26" t="s">
        <v>44</v>
      </c>
      <c r="Y4" s="23">
        <v>10000</v>
      </c>
      <c r="Z4" s="23">
        <v>1024533344</v>
      </c>
      <c r="AA4" s="24" t="s">
        <v>11</v>
      </c>
      <c r="AB4" s="24" t="s">
        <v>27</v>
      </c>
      <c r="AC4" s="24" t="s">
        <v>45</v>
      </c>
      <c r="AD4" s="23">
        <v>2.5887700783483001</v>
      </c>
      <c r="AE4" s="23">
        <v>0.64719251958707602</v>
      </c>
      <c r="AF4" s="27">
        <f>(5120000-500000)*1</f>
        <v>4620000</v>
      </c>
      <c r="AG4" s="23">
        <v>47.5</v>
      </c>
      <c r="AH4" s="28">
        <v>-999</v>
      </c>
      <c r="AI4" s="23">
        <v>14</v>
      </c>
      <c r="AJ4" s="23">
        <v>14</v>
      </c>
      <c r="AK4" s="23">
        <v>0.7</v>
      </c>
      <c r="AL4" s="28">
        <v>2</v>
      </c>
      <c r="AM4" s="27">
        <v>5000</v>
      </c>
      <c r="AN4" s="28">
        <v>5</v>
      </c>
    </row>
    <row r="5" spans="1:44" ht="50" customHeight="1">
      <c r="A5" s="16" t="s">
        <v>14</v>
      </c>
      <c r="B5" s="16" t="s">
        <v>15</v>
      </c>
      <c r="C5" s="39">
        <v>41018</v>
      </c>
      <c r="D5" s="36" t="s">
        <v>94</v>
      </c>
      <c r="E5" s="37" t="s">
        <v>13</v>
      </c>
      <c r="F5" s="40" t="s">
        <v>110</v>
      </c>
      <c r="G5" s="17">
        <v>4</v>
      </c>
      <c r="H5" s="18">
        <v>2</v>
      </c>
      <c r="I5" s="19" t="s">
        <v>16</v>
      </c>
      <c r="J5" s="17">
        <v>0.8</v>
      </c>
      <c r="K5" s="17">
        <v>1</v>
      </c>
      <c r="L5" s="17">
        <v>1</v>
      </c>
      <c r="M5" s="17">
        <v>1</v>
      </c>
      <c r="N5" s="17">
        <v>0</v>
      </c>
      <c r="O5" s="17">
        <v>532</v>
      </c>
      <c r="P5" s="23">
        <v>1</v>
      </c>
      <c r="Q5" s="24" t="s">
        <v>25</v>
      </c>
      <c r="R5" s="25" t="s">
        <v>41</v>
      </c>
      <c r="S5" s="23">
        <v>3</v>
      </c>
      <c r="T5" s="24" t="s">
        <v>26</v>
      </c>
      <c r="U5" s="26" t="s">
        <v>42</v>
      </c>
      <c r="V5" s="23">
        <v>3</v>
      </c>
      <c r="W5" s="24" t="s">
        <v>43</v>
      </c>
      <c r="X5" s="26" t="s">
        <v>44</v>
      </c>
      <c r="Y5" s="23">
        <v>10000</v>
      </c>
      <c r="Z5" s="23">
        <v>1024533344</v>
      </c>
      <c r="AA5" s="24" t="s">
        <v>11</v>
      </c>
      <c r="AB5" s="24" t="s">
        <v>27</v>
      </c>
      <c r="AC5" s="24" t="s">
        <v>45</v>
      </c>
      <c r="AD5" s="23">
        <v>2.5887700783483001</v>
      </c>
      <c r="AE5" s="23">
        <v>0.64719251958707602</v>
      </c>
      <c r="AF5" s="27">
        <f t="shared" ref="AF5:AF9" si="0">(5120000-500000)*1</f>
        <v>4620000</v>
      </c>
      <c r="AG5" s="23">
        <v>47.5</v>
      </c>
      <c r="AH5" s="28">
        <v>0</v>
      </c>
      <c r="AI5" s="23">
        <v>14</v>
      </c>
      <c r="AJ5" s="23">
        <v>14</v>
      </c>
      <c r="AK5" s="23">
        <v>0.7</v>
      </c>
      <c r="AL5" s="28">
        <v>2</v>
      </c>
      <c r="AM5" s="27">
        <v>5000</v>
      </c>
      <c r="AN5" s="28">
        <v>5</v>
      </c>
    </row>
    <row r="6" spans="1:44" ht="50" customHeight="1">
      <c r="A6" s="16" t="s">
        <v>14</v>
      </c>
      <c r="B6" s="16" t="s">
        <v>15</v>
      </c>
      <c r="C6" s="39">
        <v>41018</v>
      </c>
      <c r="D6" s="36" t="s">
        <v>94</v>
      </c>
      <c r="E6" s="37" t="s">
        <v>13</v>
      </c>
      <c r="F6" s="40" t="s">
        <v>110</v>
      </c>
      <c r="G6" s="17">
        <v>4</v>
      </c>
      <c r="H6" s="18">
        <v>3</v>
      </c>
      <c r="I6" s="19" t="s">
        <v>16</v>
      </c>
      <c r="J6" s="17">
        <v>0.8</v>
      </c>
      <c r="K6" s="17">
        <v>1</v>
      </c>
      <c r="L6" s="17">
        <v>1</v>
      </c>
      <c r="M6" s="17">
        <v>1</v>
      </c>
      <c r="N6" s="17" t="s">
        <v>95</v>
      </c>
      <c r="O6" s="17">
        <v>532</v>
      </c>
      <c r="P6" s="23">
        <v>1</v>
      </c>
      <c r="Q6" s="24" t="s">
        <v>25</v>
      </c>
      <c r="R6" s="25" t="s">
        <v>41</v>
      </c>
      <c r="S6" s="23">
        <v>3</v>
      </c>
      <c r="T6" s="24" t="s">
        <v>26</v>
      </c>
      <c r="U6" s="26" t="s">
        <v>42</v>
      </c>
      <c r="V6" s="23">
        <v>3</v>
      </c>
      <c r="W6" s="24" t="s">
        <v>43</v>
      </c>
      <c r="X6" s="26" t="s">
        <v>44</v>
      </c>
      <c r="Y6" s="23">
        <v>10000</v>
      </c>
      <c r="Z6" s="23">
        <v>1024533344</v>
      </c>
      <c r="AA6" s="24" t="s">
        <v>11</v>
      </c>
      <c r="AB6" s="24" t="s">
        <v>27</v>
      </c>
      <c r="AC6" s="24" t="s">
        <v>45</v>
      </c>
      <c r="AD6" s="23">
        <v>2.5887700783483001</v>
      </c>
      <c r="AE6" s="23">
        <v>0.64719251958707602</v>
      </c>
      <c r="AF6" s="27">
        <f t="shared" si="0"/>
        <v>4620000</v>
      </c>
      <c r="AG6" s="23">
        <v>47.5</v>
      </c>
      <c r="AH6" s="28">
        <v>47.5</v>
      </c>
      <c r="AI6" s="23">
        <v>14</v>
      </c>
      <c r="AJ6" s="23">
        <v>14</v>
      </c>
      <c r="AK6" s="23">
        <v>0.7</v>
      </c>
      <c r="AL6" s="28">
        <v>2</v>
      </c>
      <c r="AM6" s="27">
        <v>5000</v>
      </c>
      <c r="AN6" s="28">
        <v>5</v>
      </c>
    </row>
    <row r="7" spans="1:44" ht="50" customHeight="1">
      <c r="A7" s="16" t="s">
        <v>14</v>
      </c>
      <c r="B7" s="16" t="s">
        <v>15</v>
      </c>
      <c r="C7" s="39">
        <v>41018</v>
      </c>
      <c r="D7" s="36" t="s">
        <v>96</v>
      </c>
      <c r="E7" s="37" t="s">
        <v>13</v>
      </c>
      <c r="F7" s="40" t="s">
        <v>111</v>
      </c>
      <c r="G7" s="17">
        <v>4</v>
      </c>
      <c r="H7" s="18">
        <v>1</v>
      </c>
      <c r="I7" s="19" t="s">
        <v>16</v>
      </c>
      <c r="J7" s="17">
        <v>0.8</v>
      </c>
      <c r="K7" s="17">
        <v>1</v>
      </c>
      <c r="L7" s="17">
        <v>1</v>
      </c>
      <c r="M7" s="17">
        <v>1</v>
      </c>
      <c r="N7" s="17" t="s">
        <v>12</v>
      </c>
      <c r="O7" s="17">
        <v>532</v>
      </c>
      <c r="P7" s="23">
        <v>1</v>
      </c>
      <c r="Q7" s="24" t="s">
        <v>25</v>
      </c>
      <c r="R7" s="25" t="s">
        <v>41</v>
      </c>
      <c r="S7" s="23">
        <v>3</v>
      </c>
      <c r="T7" s="24" t="s">
        <v>26</v>
      </c>
      <c r="U7" s="26" t="s">
        <v>42</v>
      </c>
      <c r="V7" s="23">
        <v>3</v>
      </c>
      <c r="W7" s="24" t="s">
        <v>43</v>
      </c>
      <c r="X7" s="26" t="s">
        <v>44</v>
      </c>
      <c r="Y7" s="23">
        <v>10000</v>
      </c>
      <c r="Z7" s="23">
        <v>1024533344</v>
      </c>
      <c r="AA7" s="24" t="s">
        <v>11</v>
      </c>
      <c r="AB7" s="24" t="s">
        <v>27</v>
      </c>
      <c r="AC7" s="24" t="s">
        <v>45</v>
      </c>
      <c r="AD7" s="23">
        <v>2.5887700783483001</v>
      </c>
      <c r="AE7" s="23">
        <v>0.64719251958707602</v>
      </c>
      <c r="AF7" s="27">
        <f t="shared" si="0"/>
        <v>4620000</v>
      </c>
      <c r="AG7" s="23">
        <v>47.5</v>
      </c>
      <c r="AH7" s="28">
        <v>-999</v>
      </c>
      <c r="AI7" s="23">
        <v>14</v>
      </c>
      <c r="AJ7" s="23">
        <v>14</v>
      </c>
      <c r="AK7" s="23">
        <v>0.7</v>
      </c>
      <c r="AL7" s="28">
        <v>2</v>
      </c>
      <c r="AM7" s="27">
        <v>5000</v>
      </c>
      <c r="AN7" s="28">
        <v>5</v>
      </c>
    </row>
    <row r="8" spans="1:44" ht="50" customHeight="1">
      <c r="A8" s="16" t="s">
        <v>14</v>
      </c>
      <c r="B8" s="16" t="s">
        <v>15</v>
      </c>
      <c r="C8" s="39">
        <v>41018</v>
      </c>
      <c r="D8" s="36" t="s">
        <v>96</v>
      </c>
      <c r="E8" s="37" t="s">
        <v>13</v>
      </c>
      <c r="F8" s="40" t="s">
        <v>111</v>
      </c>
      <c r="G8" s="17">
        <v>4</v>
      </c>
      <c r="H8" s="18">
        <v>2</v>
      </c>
      <c r="I8" s="19" t="s">
        <v>16</v>
      </c>
      <c r="J8" s="17">
        <v>0.8</v>
      </c>
      <c r="K8" s="17">
        <v>1</v>
      </c>
      <c r="L8" s="17">
        <v>1</v>
      </c>
      <c r="M8" s="17">
        <v>1</v>
      </c>
      <c r="N8" s="17">
        <v>0</v>
      </c>
      <c r="O8" s="17">
        <v>532</v>
      </c>
      <c r="P8" s="23">
        <v>1</v>
      </c>
      <c r="Q8" s="24" t="s">
        <v>25</v>
      </c>
      <c r="R8" s="25" t="s">
        <v>41</v>
      </c>
      <c r="S8" s="23">
        <v>3</v>
      </c>
      <c r="T8" s="24" t="s">
        <v>26</v>
      </c>
      <c r="U8" s="26" t="s">
        <v>42</v>
      </c>
      <c r="V8" s="23">
        <v>3</v>
      </c>
      <c r="W8" s="24" t="s">
        <v>43</v>
      </c>
      <c r="X8" s="26" t="s">
        <v>44</v>
      </c>
      <c r="Y8" s="23">
        <v>10000</v>
      </c>
      <c r="Z8" s="23">
        <v>1024533344</v>
      </c>
      <c r="AA8" s="24" t="s">
        <v>11</v>
      </c>
      <c r="AB8" s="24" t="s">
        <v>27</v>
      </c>
      <c r="AC8" s="24" t="s">
        <v>45</v>
      </c>
      <c r="AD8" s="23">
        <v>2.5887700783483001</v>
      </c>
      <c r="AE8" s="23">
        <v>0.64719251958707602</v>
      </c>
      <c r="AF8" s="27">
        <f t="shared" si="0"/>
        <v>4620000</v>
      </c>
      <c r="AG8" s="23">
        <v>47.5</v>
      </c>
      <c r="AH8" s="28">
        <v>0</v>
      </c>
      <c r="AI8" s="23">
        <v>14</v>
      </c>
      <c r="AJ8" s="23">
        <v>14</v>
      </c>
      <c r="AK8" s="23">
        <v>0.7</v>
      </c>
      <c r="AL8" s="28">
        <v>2</v>
      </c>
      <c r="AM8" s="27">
        <v>5000</v>
      </c>
      <c r="AN8" s="28">
        <v>5</v>
      </c>
    </row>
    <row r="9" spans="1:44" ht="50" customHeight="1">
      <c r="A9" s="16" t="s">
        <v>14</v>
      </c>
      <c r="B9" s="16" t="s">
        <v>15</v>
      </c>
      <c r="C9" s="39">
        <v>41018</v>
      </c>
      <c r="D9" s="36" t="s">
        <v>96</v>
      </c>
      <c r="E9" s="37" t="s">
        <v>13</v>
      </c>
      <c r="F9" s="40" t="s">
        <v>111</v>
      </c>
      <c r="G9" s="17">
        <v>4</v>
      </c>
      <c r="H9" s="18">
        <v>3</v>
      </c>
      <c r="I9" s="19" t="s">
        <v>16</v>
      </c>
      <c r="J9" s="17">
        <v>0.8</v>
      </c>
      <c r="K9" s="17">
        <v>1</v>
      </c>
      <c r="L9" s="17">
        <v>1</v>
      </c>
      <c r="M9" s="17">
        <v>1</v>
      </c>
      <c r="N9" s="17" t="s">
        <v>95</v>
      </c>
      <c r="O9" s="17">
        <v>532</v>
      </c>
      <c r="P9" s="23">
        <v>1</v>
      </c>
      <c r="Q9" s="24" t="s">
        <v>25</v>
      </c>
      <c r="R9" s="25" t="s">
        <v>41</v>
      </c>
      <c r="S9" s="23">
        <v>3</v>
      </c>
      <c r="T9" s="24" t="s">
        <v>26</v>
      </c>
      <c r="U9" s="26" t="s">
        <v>42</v>
      </c>
      <c r="V9" s="23">
        <v>3</v>
      </c>
      <c r="W9" s="24" t="s">
        <v>43</v>
      </c>
      <c r="X9" s="26" t="s">
        <v>44</v>
      </c>
      <c r="Y9" s="23">
        <v>10000</v>
      </c>
      <c r="Z9" s="23">
        <v>1024533344</v>
      </c>
      <c r="AA9" s="24" t="s">
        <v>11</v>
      </c>
      <c r="AB9" s="24" t="s">
        <v>27</v>
      </c>
      <c r="AC9" s="24" t="s">
        <v>45</v>
      </c>
      <c r="AD9" s="23">
        <v>2.5887700783483001</v>
      </c>
      <c r="AE9" s="23">
        <v>0.64719251958707602</v>
      </c>
      <c r="AF9" s="27">
        <f t="shared" si="0"/>
        <v>4620000</v>
      </c>
      <c r="AG9" s="23">
        <v>47.5</v>
      </c>
      <c r="AH9" s="28">
        <v>47.5</v>
      </c>
      <c r="AI9" s="23">
        <v>14</v>
      </c>
      <c r="AJ9" s="23">
        <v>14</v>
      </c>
      <c r="AK9" s="23">
        <v>0.7</v>
      </c>
      <c r="AL9" s="28">
        <v>2</v>
      </c>
      <c r="AM9" s="27">
        <v>5000</v>
      </c>
      <c r="AN9" s="28">
        <v>5</v>
      </c>
    </row>
    <row r="10" spans="1:44" ht="50" customHeight="1">
      <c r="A10" s="16" t="s">
        <v>97</v>
      </c>
      <c r="B10" s="16" t="s">
        <v>98</v>
      </c>
      <c r="C10" s="39">
        <v>41018</v>
      </c>
      <c r="D10" s="36" t="s">
        <v>108</v>
      </c>
      <c r="E10" s="37" t="s">
        <v>99</v>
      </c>
      <c r="F10" s="40" t="s">
        <v>112</v>
      </c>
      <c r="G10" s="17" t="s">
        <v>102</v>
      </c>
      <c r="H10" s="18">
        <v>1</v>
      </c>
      <c r="I10" s="19" t="s">
        <v>103</v>
      </c>
      <c r="J10" s="17">
        <v>1</v>
      </c>
      <c r="K10" s="17">
        <v>1</v>
      </c>
      <c r="L10" s="17">
        <v>1</v>
      </c>
      <c r="M10" s="17">
        <v>1</v>
      </c>
      <c r="N10" s="17" t="s">
        <v>95</v>
      </c>
      <c r="O10" s="17">
        <v>532</v>
      </c>
      <c r="P10" s="23">
        <v>1</v>
      </c>
      <c r="Q10" s="24" t="s">
        <v>25</v>
      </c>
      <c r="R10" s="25" t="s">
        <v>41</v>
      </c>
      <c r="S10" s="23">
        <v>3</v>
      </c>
      <c r="T10" s="24" t="s">
        <v>26</v>
      </c>
      <c r="U10" s="26" t="s">
        <v>42</v>
      </c>
      <c r="V10" s="23">
        <v>3</v>
      </c>
      <c r="W10" s="24" t="s">
        <v>43</v>
      </c>
      <c r="X10" s="26" t="s">
        <v>44</v>
      </c>
      <c r="Y10" s="23">
        <v>10000</v>
      </c>
      <c r="Z10" s="23">
        <v>1024533344</v>
      </c>
      <c r="AA10" s="24" t="s">
        <v>11</v>
      </c>
      <c r="AB10" s="24" t="s">
        <v>27</v>
      </c>
      <c r="AC10" s="24" t="s">
        <v>45</v>
      </c>
      <c r="AD10" s="23">
        <v>8.4709951915026398</v>
      </c>
      <c r="AE10" s="23">
        <v>2.1177487978756599</v>
      </c>
      <c r="AF10" s="27">
        <f>(6780000-500000)*1</f>
        <v>6280000</v>
      </c>
      <c r="AG10" s="23">
        <v>47.5</v>
      </c>
      <c r="AH10" s="23">
        <v>47.5</v>
      </c>
      <c r="AI10" s="23">
        <v>14</v>
      </c>
      <c r="AJ10" s="23">
        <v>14</v>
      </c>
      <c r="AK10" s="23">
        <v>0.7</v>
      </c>
      <c r="AL10" s="28">
        <v>2</v>
      </c>
      <c r="AM10" s="27">
        <v>5000</v>
      </c>
      <c r="AN10" s="28">
        <v>5</v>
      </c>
    </row>
    <row r="11" spans="1:44" ht="50" customHeight="1">
      <c r="A11" s="16" t="s">
        <v>97</v>
      </c>
      <c r="B11" s="16" t="s">
        <v>98</v>
      </c>
      <c r="C11" s="39">
        <v>41018</v>
      </c>
      <c r="D11" s="36" t="s">
        <v>108</v>
      </c>
      <c r="E11" s="37" t="s">
        <v>99</v>
      </c>
      <c r="F11" s="40" t="s">
        <v>112</v>
      </c>
      <c r="G11" s="17" t="s">
        <v>104</v>
      </c>
      <c r="H11" s="18">
        <v>2</v>
      </c>
      <c r="I11" s="19" t="s">
        <v>105</v>
      </c>
      <c r="J11" s="17">
        <v>1</v>
      </c>
      <c r="K11" s="17">
        <v>1</v>
      </c>
      <c r="L11" s="17">
        <v>1</v>
      </c>
      <c r="M11" s="17">
        <v>1</v>
      </c>
      <c r="N11" s="17" t="s">
        <v>95</v>
      </c>
      <c r="O11" s="17">
        <v>532</v>
      </c>
      <c r="P11" s="23">
        <v>1</v>
      </c>
      <c r="Q11" s="24" t="s">
        <v>25</v>
      </c>
      <c r="R11" s="25" t="s">
        <v>41</v>
      </c>
      <c r="S11" s="23">
        <v>3</v>
      </c>
      <c r="T11" s="24" t="s">
        <v>26</v>
      </c>
      <c r="U11" s="26" t="s">
        <v>42</v>
      </c>
      <c r="V11" s="23">
        <v>3</v>
      </c>
      <c r="W11" s="24" t="s">
        <v>43</v>
      </c>
      <c r="X11" s="26" t="s">
        <v>44</v>
      </c>
      <c r="Y11" s="23">
        <v>10000</v>
      </c>
      <c r="Z11" s="23">
        <v>1024533344</v>
      </c>
      <c r="AA11" s="24" t="s">
        <v>11</v>
      </c>
      <c r="AB11" s="24" t="s">
        <v>27</v>
      </c>
      <c r="AC11" s="24" t="s">
        <v>45</v>
      </c>
      <c r="AD11" s="23">
        <v>5.2417111365715101</v>
      </c>
      <c r="AE11" s="23">
        <v>1.31042778414287</v>
      </c>
      <c r="AF11" s="27">
        <f t="shared" ref="AF11:AF15" si="1">(6780000-500000)*1</f>
        <v>6280000</v>
      </c>
      <c r="AG11" s="23">
        <v>47.5</v>
      </c>
      <c r="AH11" s="23">
        <v>47.5</v>
      </c>
      <c r="AI11" s="23">
        <v>14</v>
      </c>
      <c r="AJ11" s="23">
        <v>14</v>
      </c>
      <c r="AK11" s="23">
        <v>0.7</v>
      </c>
      <c r="AL11" s="28">
        <v>2</v>
      </c>
      <c r="AM11" s="27">
        <v>5000</v>
      </c>
      <c r="AN11" s="28">
        <v>5</v>
      </c>
    </row>
    <row r="12" spans="1:44" ht="50" customHeight="1">
      <c r="A12" s="16" t="s">
        <v>14</v>
      </c>
      <c r="B12" s="16" t="s">
        <v>106</v>
      </c>
      <c r="C12" s="39">
        <v>41018</v>
      </c>
      <c r="D12" s="36" t="s">
        <v>96</v>
      </c>
      <c r="E12" s="37" t="s">
        <v>99</v>
      </c>
      <c r="F12" s="40" t="s">
        <v>113</v>
      </c>
      <c r="G12" s="17" t="s">
        <v>102</v>
      </c>
      <c r="H12" s="18">
        <v>4</v>
      </c>
      <c r="I12" s="19" t="s">
        <v>103</v>
      </c>
      <c r="J12" s="17">
        <v>1</v>
      </c>
      <c r="K12" s="17">
        <v>1</v>
      </c>
      <c r="L12" s="17">
        <v>1</v>
      </c>
      <c r="M12" s="17">
        <v>1</v>
      </c>
      <c r="N12" s="17" t="s">
        <v>95</v>
      </c>
      <c r="O12" s="17">
        <v>532</v>
      </c>
      <c r="P12" s="23">
        <v>1</v>
      </c>
      <c r="Q12" s="24" t="s">
        <v>25</v>
      </c>
      <c r="R12" s="25" t="s">
        <v>41</v>
      </c>
      <c r="S12" s="23">
        <v>3</v>
      </c>
      <c r="T12" s="24" t="s">
        <v>26</v>
      </c>
      <c r="U12" s="26" t="s">
        <v>42</v>
      </c>
      <c r="V12" s="23">
        <v>3</v>
      </c>
      <c r="W12" s="24" t="s">
        <v>43</v>
      </c>
      <c r="X12" s="26" t="s">
        <v>44</v>
      </c>
      <c r="Y12" s="23">
        <v>10000</v>
      </c>
      <c r="Z12" s="23">
        <v>1024533344</v>
      </c>
      <c r="AA12" s="24" t="s">
        <v>11</v>
      </c>
      <c r="AB12" s="24" t="s">
        <v>27</v>
      </c>
      <c r="AC12" s="24" t="s">
        <v>45</v>
      </c>
      <c r="AD12" s="23">
        <v>8.4709951915026398</v>
      </c>
      <c r="AE12" s="23">
        <v>2.1177487978756599</v>
      </c>
      <c r="AF12" s="27">
        <f t="shared" si="1"/>
        <v>6280000</v>
      </c>
      <c r="AG12" s="41">
        <v>47.5</v>
      </c>
      <c r="AH12" s="41">
        <v>47.5</v>
      </c>
      <c r="AI12" s="23">
        <v>14</v>
      </c>
      <c r="AJ12" s="23">
        <v>14</v>
      </c>
      <c r="AK12" s="23">
        <v>0.7</v>
      </c>
      <c r="AL12" s="28">
        <v>2</v>
      </c>
      <c r="AM12" s="27">
        <v>5000</v>
      </c>
      <c r="AN12" s="28">
        <v>5</v>
      </c>
    </row>
    <row r="13" spans="1:44" ht="50" customHeight="1">
      <c r="A13" s="16" t="s">
        <v>14</v>
      </c>
      <c r="B13" s="16" t="s">
        <v>106</v>
      </c>
      <c r="C13" s="39">
        <v>41018</v>
      </c>
      <c r="D13" s="36" t="s">
        <v>96</v>
      </c>
      <c r="E13" s="37" t="s">
        <v>99</v>
      </c>
      <c r="F13" s="40" t="s">
        <v>113</v>
      </c>
      <c r="G13" s="17" t="s">
        <v>104</v>
      </c>
      <c r="H13" s="18">
        <v>5</v>
      </c>
      <c r="I13" s="19" t="s">
        <v>105</v>
      </c>
      <c r="J13" s="17">
        <v>1</v>
      </c>
      <c r="K13" s="17">
        <v>1</v>
      </c>
      <c r="L13" s="17">
        <v>1</v>
      </c>
      <c r="M13" s="17">
        <v>1</v>
      </c>
      <c r="N13" s="17" t="s">
        <v>95</v>
      </c>
      <c r="O13" s="17">
        <v>532</v>
      </c>
      <c r="P13" s="23">
        <v>1</v>
      </c>
      <c r="Q13" s="24" t="s">
        <v>25</v>
      </c>
      <c r="R13" s="25" t="s">
        <v>41</v>
      </c>
      <c r="S13" s="23">
        <v>3</v>
      </c>
      <c r="T13" s="24" t="s">
        <v>26</v>
      </c>
      <c r="U13" s="26" t="s">
        <v>42</v>
      </c>
      <c r="V13" s="23">
        <v>3</v>
      </c>
      <c r="W13" s="24" t="s">
        <v>43</v>
      </c>
      <c r="X13" s="26" t="s">
        <v>44</v>
      </c>
      <c r="Y13" s="23">
        <v>10000</v>
      </c>
      <c r="Z13" s="23">
        <v>1024533344</v>
      </c>
      <c r="AA13" s="24" t="s">
        <v>11</v>
      </c>
      <c r="AB13" s="24" t="s">
        <v>27</v>
      </c>
      <c r="AC13" s="24" t="s">
        <v>45</v>
      </c>
      <c r="AD13" s="23">
        <v>5.2417111365715101</v>
      </c>
      <c r="AE13" s="23">
        <v>1.31042778414287</v>
      </c>
      <c r="AF13" s="27">
        <f t="shared" si="1"/>
        <v>6280000</v>
      </c>
      <c r="AG13" s="41">
        <v>47.5</v>
      </c>
      <c r="AH13" s="41">
        <v>47.5</v>
      </c>
      <c r="AI13" s="23">
        <v>14</v>
      </c>
      <c r="AJ13" s="23">
        <v>14</v>
      </c>
      <c r="AK13" s="23">
        <v>0.7</v>
      </c>
      <c r="AL13" s="28">
        <v>2</v>
      </c>
      <c r="AM13" s="27">
        <v>5000</v>
      </c>
      <c r="AN13" s="28">
        <v>5</v>
      </c>
    </row>
    <row r="14" spans="1:44" ht="50" customHeight="1">
      <c r="A14" s="16" t="s">
        <v>14</v>
      </c>
      <c r="B14" s="16" t="s">
        <v>106</v>
      </c>
      <c r="C14" s="39">
        <v>41018</v>
      </c>
      <c r="D14" s="36" t="s">
        <v>109</v>
      </c>
      <c r="E14" s="37" t="s">
        <v>107</v>
      </c>
      <c r="F14" s="40" t="s">
        <v>114</v>
      </c>
      <c r="G14" s="17" t="s">
        <v>102</v>
      </c>
      <c r="H14" s="18">
        <v>1</v>
      </c>
      <c r="I14" s="19" t="s">
        <v>103</v>
      </c>
      <c r="J14" s="17">
        <v>1.3</v>
      </c>
      <c r="K14" s="17">
        <v>1</v>
      </c>
      <c r="L14" s="17">
        <v>1</v>
      </c>
      <c r="M14" s="17">
        <v>1</v>
      </c>
      <c r="N14" s="17" t="s">
        <v>95</v>
      </c>
      <c r="O14" s="17">
        <v>532</v>
      </c>
      <c r="P14" s="23">
        <v>1</v>
      </c>
      <c r="Q14" s="24" t="s">
        <v>25</v>
      </c>
      <c r="R14" s="25" t="s">
        <v>41</v>
      </c>
      <c r="S14" s="23">
        <v>3</v>
      </c>
      <c r="T14" s="24" t="s">
        <v>26</v>
      </c>
      <c r="U14" s="26" t="s">
        <v>42</v>
      </c>
      <c r="V14" s="23">
        <v>3</v>
      </c>
      <c r="W14" s="24" t="s">
        <v>43</v>
      </c>
      <c r="X14" s="26" t="s">
        <v>44</v>
      </c>
      <c r="Y14" s="23">
        <v>10000</v>
      </c>
      <c r="Z14" s="23">
        <v>1024533344</v>
      </c>
      <c r="AA14" s="24" t="s">
        <v>11</v>
      </c>
      <c r="AB14" s="24" t="s">
        <v>27</v>
      </c>
      <c r="AC14" s="24" t="s">
        <v>45</v>
      </c>
      <c r="AD14" s="23">
        <v>8.4709951915026398</v>
      </c>
      <c r="AE14" s="23">
        <v>2.1177487978756599</v>
      </c>
      <c r="AF14" s="27">
        <f t="shared" si="1"/>
        <v>6280000</v>
      </c>
      <c r="AG14" s="41">
        <v>47.5</v>
      </c>
      <c r="AH14" s="41">
        <v>47.5</v>
      </c>
      <c r="AI14" s="23">
        <v>14</v>
      </c>
      <c r="AJ14" s="23">
        <v>14</v>
      </c>
      <c r="AK14" s="23">
        <v>0.7</v>
      </c>
      <c r="AL14" s="28">
        <v>2</v>
      </c>
      <c r="AM14" s="27">
        <v>5000</v>
      </c>
      <c r="AN14" s="28">
        <v>5</v>
      </c>
    </row>
    <row r="15" spans="1:44" ht="50" customHeight="1">
      <c r="A15" s="16" t="s">
        <v>14</v>
      </c>
      <c r="B15" s="16" t="s">
        <v>106</v>
      </c>
      <c r="C15" s="39">
        <v>41018</v>
      </c>
      <c r="D15" s="36" t="s">
        <v>109</v>
      </c>
      <c r="E15" s="37" t="s">
        <v>13</v>
      </c>
      <c r="F15" s="40" t="s">
        <v>114</v>
      </c>
      <c r="G15" s="17" t="s">
        <v>104</v>
      </c>
      <c r="H15" s="18">
        <v>2</v>
      </c>
      <c r="I15" s="19" t="s">
        <v>105</v>
      </c>
      <c r="J15" s="17">
        <v>1.3</v>
      </c>
      <c r="K15" s="17">
        <v>1</v>
      </c>
      <c r="L15" s="17">
        <v>1</v>
      </c>
      <c r="M15" s="17">
        <v>1</v>
      </c>
      <c r="N15" s="17" t="s">
        <v>95</v>
      </c>
      <c r="O15" s="17">
        <v>532</v>
      </c>
      <c r="P15" s="23">
        <v>1</v>
      </c>
      <c r="Q15" s="24" t="s">
        <v>25</v>
      </c>
      <c r="R15" s="25" t="s">
        <v>41</v>
      </c>
      <c r="S15" s="23">
        <v>3</v>
      </c>
      <c r="T15" s="24" t="s">
        <v>26</v>
      </c>
      <c r="U15" s="26" t="s">
        <v>42</v>
      </c>
      <c r="V15" s="23">
        <v>3</v>
      </c>
      <c r="W15" s="24" t="s">
        <v>43</v>
      </c>
      <c r="X15" s="26" t="s">
        <v>44</v>
      </c>
      <c r="Y15" s="23">
        <v>10000</v>
      </c>
      <c r="Z15" s="23">
        <v>1024533344</v>
      </c>
      <c r="AA15" s="24" t="s">
        <v>11</v>
      </c>
      <c r="AB15" s="24" t="s">
        <v>27</v>
      </c>
      <c r="AC15" s="24" t="s">
        <v>45</v>
      </c>
      <c r="AD15" s="23">
        <v>5.2417111365715101</v>
      </c>
      <c r="AE15" s="23">
        <v>1.31042778414287</v>
      </c>
      <c r="AF15" s="27">
        <f t="shared" si="1"/>
        <v>6280000</v>
      </c>
      <c r="AG15" s="41">
        <v>47.5</v>
      </c>
      <c r="AH15" s="41">
        <v>47.5</v>
      </c>
      <c r="AI15" s="23">
        <v>14</v>
      </c>
      <c r="AJ15" s="23">
        <v>14</v>
      </c>
      <c r="AK15" s="23">
        <v>0.7</v>
      </c>
      <c r="AL15" s="28">
        <v>2</v>
      </c>
      <c r="AM15" s="27">
        <v>5000</v>
      </c>
      <c r="AN15" s="28">
        <v>5</v>
      </c>
    </row>
    <row r="16" spans="1:44" ht="50" customHeight="1">
      <c r="A16" s="16" t="s">
        <v>97</v>
      </c>
      <c r="B16" s="16" t="s">
        <v>98</v>
      </c>
      <c r="C16" s="39">
        <v>41018</v>
      </c>
      <c r="D16" s="36" t="s">
        <v>108</v>
      </c>
      <c r="E16" s="37" t="s">
        <v>99</v>
      </c>
      <c r="F16" s="40" t="s">
        <v>112</v>
      </c>
      <c r="G16" s="17" t="s">
        <v>100</v>
      </c>
      <c r="H16" s="18">
        <v>3</v>
      </c>
      <c r="I16" s="19" t="s">
        <v>101</v>
      </c>
      <c r="J16" s="17">
        <v>1</v>
      </c>
      <c r="K16" s="17">
        <v>1</v>
      </c>
      <c r="L16" s="17">
        <v>1</v>
      </c>
      <c r="M16" s="17">
        <v>1</v>
      </c>
      <c r="N16" s="17" t="s">
        <v>95</v>
      </c>
      <c r="O16" s="17">
        <v>532</v>
      </c>
      <c r="P16" s="23">
        <v>1</v>
      </c>
      <c r="Q16" s="24" t="s">
        <v>25</v>
      </c>
      <c r="R16" s="25" t="s">
        <v>41</v>
      </c>
      <c r="S16" s="23">
        <v>3</v>
      </c>
      <c r="T16" s="24" t="s">
        <v>26</v>
      </c>
      <c r="U16" s="26" t="s">
        <v>42</v>
      </c>
      <c r="V16" s="23">
        <v>3</v>
      </c>
      <c r="W16" s="24" t="s">
        <v>43</v>
      </c>
      <c r="X16" s="26" t="s">
        <v>44</v>
      </c>
      <c r="Y16" s="23">
        <v>10000</v>
      </c>
      <c r="Z16" s="23">
        <v>1024533344</v>
      </c>
      <c r="AA16" s="24" t="s">
        <v>11</v>
      </c>
      <c r="AB16" s="24" t="s">
        <v>27</v>
      </c>
      <c r="AC16" s="24" t="s">
        <v>45</v>
      </c>
      <c r="AD16" s="23">
        <v>8.4709951915026398</v>
      </c>
      <c r="AE16" s="23">
        <v>2.1177487978756599</v>
      </c>
      <c r="AF16" s="27">
        <v>1</v>
      </c>
      <c r="AG16" s="23">
        <v>0.01</v>
      </c>
      <c r="AH16" s="23">
        <v>0</v>
      </c>
      <c r="AI16" s="23">
        <v>14</v>
      </c>
      <c r="AJ16" s="23">
        <v>14</v>
      </c>
      <c r="AK16" s="23">
        <v>0.7</v>
      </c>
      <c r="AL16" s="28">
        <v>2</v>
      </c>
      <c r="AM16" s="27">
        <v>5000</v>
      </c>
      <c r="AN16" s="28">
        <v>5</v>
      </c>
    </row>
    <row r="17" spans="1:40" ht="50" customHeight="1">
      <c r="A17" s="16" t="s">
        <v>14</v>
      </c>
      <c r="B17" s="16" t="s">
        <v>106</v>
      </c>
      <c r="C17" s="39">
        <v>41018</v>
      </c>
      <c r="D17" s="36" t="s">
        <v>96</v>
      </c>
      <c r="E17" s="37" t="s">
        <v>99</v>
      </c>
      <c r="F17" s="40" t="s">
        <v>113</v>
      </c>
      <c r="G17" s="17" t="s">
        <v>100</v>
      </c>
      <c r="H17" s="18">
        <v>6</v>
      </c>
      <c r="I17" s="19" t="s">
        <v>101</v>
      </c>
      <c r="J17" s="17">
        <v>1</v>
      </c>
      <c r="K17" s="17">
        <v>1</v>
      </c>
      <c r="L17" s="17">
        <v>1</v>
      </c>
      <c r="M17" s="17">
        <v>1</v>
      </c>
      <c r="N17" s="17" t="s">
        <v>95</v>
      </c>
      <c r="O17" s="17">
        <v>532</v>
      </c>
      <c r="P17" s="23">
        <v>1</v>
      </c>
      <c r="Q17" s="24" t="s">
        <v>25</v>
      </c>
      <c r="R17" s="25" t="s">
        <v>41</v>
      </c>
      <c r="S17" s="23">
        <v>3</v>
      </c>
      <c r="T17" s="24" t="s">
        <v>26</v>
      </c>
      <c r="U17" s="26" t="s">
        <v>42</v>
      </c>
      <c r="V17" s="23">
        <v>3</v>
      </c>
      <c r="W17" s="24" t="s">
        <v>43</v>
      </c>
      <c r="X17" s="26" t="s">
        <v>44</v>
      </c>
      <c r="Y17" s="23">
        <v>10000</v>
      </c>
      <c r="Z17" s="23">
        <v>1024533344</v>
      </c>
      <c r="AA17" s="24" t="s">
        <v>11</v>
      </c>
      <c r="AB17" s="24" t="s">
        <v>27</v>
      </c>
      <c r="AC17" s="24" t="s">
        <v>45</v>
      </c>
      <c r="AD17" s="23">
        <v>8.4709951915026398</v>
      </c>
      <c r="AE17" s="23">
        <v>2.1177487978756599</v>
      </c>
      <c r="AF17" s="27">
        <v>1</v>
      </c>
      <c r="AG17" s="23">
        <v>0.01</v>
      </c>
      <c r="AH17" s="23">
        <v>0</v>
      </c>
      <c r="AI17" s="23">
        <v>14</v>
      </c>
      <c r="AJ17" s="23">
        <v>14</v>
      </c>
      <c r="AK17" s="23">
        <v>0.7</v>
      </c>
      <c r="AL17" s="28">
        <v>2</v>
      </c>
      <c r="AM17" s="27">
        <v>5000</v>
      </c>
      <c r="AN17" s="28">
        <v>5</v>
      </c>
    </row>
    <row r="18" spans="1:40" ht="50" customHeight="1">
      <c r="A18" s="16" t="s">
        <v>14</v>
      </c>
      <c r="B18" s="16" t="s">
        <v>106</v>
      </c>
      <c r="C18" s="39">
        <v>41018</v>
      </c>
      <c r="D18" s="36" t="s">
        <v>109</v>
      </c>
      <c r="E18" s="37" t="s">
        <v>99</v>
      </c>
      <c r="F18" s="40" t="s">
        <v>114</v>
      </c>
      <c r="G18" s="17" t="s">
        <v>100</v>
      </c>
      <c r="H18" s="18">
        <v>3</v>
      </c>
      <c r="I18" s="19" t="s">
        <v>101</v>
      </c>
      <c r="J18" s="17">
        <v>1.3</v>
      </c>
      <c r="K18" s="17">
        <v>1</v>
      </c>
      <c r="L18" s="17">
        <v>1</v>
      </c>
      <c r="M18" s="17">
        <v>1</v>
      </c>
      <c r="N18" s="17" t="s">
        <v>95</v>
      </c>
      <c r="O18" s="17">
        <v>532</v>
      </c>
      <c r="P18" s="23">
        <v>1</v>
      </c>
      <c r="Q18" s="24" t="s">
        <v>25</v>
      </c>
      <c r="R18" s="25" t="s">
        <v>41</v>
      </c>
      <c r="S18" s="23">
        <v>3</v>
      </c>
      <c r="T18" s="24" t="s">
        <v>26</v>
      </c>
      <c r="U18" s="26" t="s">
        <v>42</v>
      </c>
      <c r="V18" s="23">
        <v>3</v>
      </c>
      <c r="W18" s="24" t="s">
        <v>43</v>
      </c>
      <c r="X18" s="26" t="s">
        <v>44</v>
      </c>
      <c r="Y18" s="23">
        <v>10000</v>
      </c>
      <c r="Z18" s="23">
        <v>1024533344</v>
      </c>
      <c r="AA18" s="24" t="s">
        <v>11</v>
      </c>
      <c r="AB18" s="24" t="s">
        <v>27</v>
      </c>
      <c r="AC18" s="24" t="s">
        <v>45</v>
      </c>
      <c r="AD18" s="23">
        <v>8.4709951915026398</v>
      </c>
      <c r="AE18" s="23">
        <v>2.1177487978756599</v>
      </c>
      <c r="AF18" s="27">
        <v>1</v>
      </c>
      <c r="AG18" s="23">
        <v>0.01</v>
      </c>
      <c r="AH18" s="41">
        <v>0</v>
      </c>
      <c r="AI18" s="23">
        <v>14</v>
      </c>
      <c r="AJ18" s="23">
        <v>14</v>
      </c>
      <c r="AK18" s="23">
        <v>0.7</v>
      </c>
      <c r="AL18" s="28">
        <v>2</v>
      </c>
      <c r="AM18" s="27">
        <v>5000</v>
      </c>
      <c r="AN18" s="28">
        <v>5</v>
      </c>
    </row>
    <row r="19" spans="1:40" ht="36">
      <c r="E19" s="29" t="s">
        <v>13</v>
      </c>
      <c r="F19" s="31"/>
      <c r="G19" s="30"/>
      <c r="H19" s="32"/>
      <c r="I19" s="30"/>
      <c r="J19" s="30" t="s">
        <v>0</v>
      </c>
      <c r="K19" s="30" t="s">
        <v>0</v>
      </c>
      <c r="L19" s="38" t="s">
        <v>90</v>
      </c>
      <c r="M19" s="30" t="s">
        <v>61</v>
      </c>
      <c r="N19" s="30" t="s">
        <v>1</v>
      </c>
      <c r="AH19" s="4"/>
    </row>
    <row r="20" spans="1:40" ht="18">
      <c r="E20" s="33" t="s">
        <v>54</v>
      </c>
      <c r="F20" s="34"/>
      <c r="G20" s="30"/>
      <c r="H20" s="32"/>
      <c r="I20" s="30"/>
      <c r="J20" s="30"/>
      <c r="K20" s="30"/>
      <c r="L20" s="30"/>
      <c r="M20" s="30"/>
      <c r="N20" s="30" t="s">
        <v>50</v>
      </c>
    </row>
    <row r="21" spans="1:40" ht="18">
      <c r="E21" s="29" t="s">
        <v>52</v>
      </c>
      <c r="F21" s="31"/>
      <c r="G21" s="30"/>
      <c r="H21" s="32"/>
      <c r="I21" s="30"/>
      <c r="J21" s="30"/>
      <c r="K21" s="30"/>
      <c r="L21" s="30"/>
      <c r="M21" s="30"/>
      <c r="N21" s="30" t="s">
        <v>57</v>
      </c>
    </row>
    <row r="22" spans="1:40" ht="18">
      <c r="E22" s="29" t="s">
        <v>53</v>
      </c>
      <c r="F22" s="31"/>
      <c r="G22" s="30"/>
      <c r="H22" s="32"/>
      <c r="I22" s="30"/>
      <c r="J22" s="30"/>
      <c r="K22" s="30"/>
      <c r="L22" s="30"/>
      <c r="M22" s="30"/>
      <c r="N22" s="30" t="s">
        <v>58</v>
      </c>
      <c r="AH22"/>
    </row>
    <row r="23" spans="1:40" ht="18">
      <c r="E23" s="3"/>
      <c r="F23" s="3"/>
      <c r="G23"/>
      <c r="H23" s="5"/>
      <c r="I23"/>
      <c r="J23"/>
      <c r="K23"/>
      <c r="L23"/>
      <c r="N23" s="35" t="s">
        <v>66</v>
      </c>
      <c r="AH23"/>
    </row>
    <row r="24" spans="1:40">
      <c r="E24" s="3"/>
      <c r="F24" s="3"/>
      <c r="G24"/>
      <c r="H24" s="5"/>
      <c r="I24"/>
      <c r="J24"/>
      <c r="K24"/>
      <c r="L24"/>
    </row>
  </sheetData>
  <mergeCells count="2">
    <mergeCell ref="P1:AN1"/>
    <mergeCell ref="A1:O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Csatho</dc:creator>
  <cp:lastModifiedBy>David Harding</cp:lastModifiedBy>
  <dcterms:created xsi:type="dcterms:W3CDTF">2013-12-19T06:38:03Z</dcterms:created>
  <dcterms:modified xsi:type="dcterms:W3CDTF">2015-02-11T22:11:33Z</dcterms:modified>
</cp:coreProperties>
</file>